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" sheetId="4" r:id="rId1"/>
  </sheets>
  <definedNames>
    <definedName name="_xlnm._FilterDatabase" localSheetId="0" hidden="1">项目!$A$4:$J$55</definedName>
    <definedName name="_xlnm.Print_Area" localSheetId="0">项目!$A$1:$J$55</definedName>
    <definedName name="_xlnm.Print_Titles" localSheetId="0">项目!$1:$4</definedName>
  </definedNames>
  <calcPr calcId="144525"/>
</workbook>
</file>

<file path=xl/sharedStrings.xml><?xml version="1.0" encoding="utf-8"?>
<sst xmlns="http://schemas.openxmlformats.org/spreadsheetml/2006/main" count="156" uniqueCount="74">
  <si>
    <t>2022年市丽水市直部门项目支出绩效抽评情况汇总表</t>
  </si>
  <si>
    <t>单位：万元</t>
  </si>
  <si>
    <t>序号</t>
  </si>
  <si>
    <t>主管部门</t>
  </si>
  <si>
    <t>实施单位</t>
  </si>
  <si>
    <t>项目名称</t>
  </si>
  <si>
    <t>预算收入金额</t>
  </si>
  <si>
    <t>实际支出金额</t>
  </si>
  <si>
    <t>预算执行率（%）</t>
  </si>
  <si>
    <t>单位自评结论</t>
  </si>
  <si>
    <t>抽评得分</t>
  </si>
  <si>
    <t>抽评结论</t>
  </si>
  <si>
    <t>市人民检察院</t>
  </si>
  <si>
    <t>司法救助</t>
  </si>
  <si>
    <t>优秀</t>
  </si>
  <si>
    <t>丽水市检察云平台</t>
  </si>
  <si>
    <t>2021年省补装备经费</t>
  </si>
  <si>
    <t>2021年省补办案经费</t>
  </si>
  <si>
    <t>20年政法奖励性补助——省补业务装备经费</t>
  </si>
  <si>
    <t>市建设局</t>
  </si>
  <si>
    <t>市城市亮化管理中心</t>
  </si>
  <si>
    <t>市区城市照明设施改造工程</t>
  </si>
  <si>
    <t>2021年市区春节临时亮化</t>
  </si>
  <si>
    <t>建党100周年、2021年国庆和2022年春节等重大节日临时亮化工程</t>
  </si>
  <si>
    <t>城市路灯电费及维护费（基础设施配套费）</t>
  </si>
  <si>
    <t>市园林管理中心</t>
  </si>
  <si>
    <t>2019-2021年城区绿地改造提升项目(基建）</t>
  </si>
  <si>
    <t>良好</t>
  </si>
  <si>
    <t>紫金北路水利内河景观工程（基建）</t>
  </si>
  <si>
    <t>合格</t>
  </si>
  <si>
    <t>丽水市绕城线（紫金互通-丽阳路）绿道及景观提升改造工程（基建））</t>
  </si>
  <si>
    <t>丽水市中山公园及地下停车场项目</t>
  </si>
  <si>
    <t>文明城市创建项目（基建）</t>
  </si>
  <si>
    <t>市卫健委</t>
  </si>
  <si>
    <t>市妇幼保健院</t>
  </si>
  <si>
    <t>妇幼保健补助(卫健惠民)</t>
  </si>
  <si>
    <t>免费产前筛查补助（卫健惠民）</t>
  </si>
  <si>
    <t>疫情防控-核酸、抗体检测补助</t>
  </si>
  <si>
    <t>人才培养补助（卫健惠民）</t>
  </si>
  <si>
    <t xml:space="preserve">核酸检测实验室提升建设经费 </t>
  </si>
  <si>
    <t>CT及PCR实验室建设（卫健惠民）</t>
  </si>
  <si>
    <t>待产中心和危重孕产妇重症监护室（OICU）项目（基建）</t>
  </si>
  <si>
    <t>儿童发热门诊和应急隔病室改建项目（基建）</t>
  </si>
  <si>
    <t>市疾控中心</t>
  </si>
  <si>
    <t>疾病防治与免疫</t>
  </si>
  <si>
    <t>疫情防控-新冠疫苗(卫健惠民）</t>
  </si>
  <si>
    <t>2021年重大公共卫生服务中央补助资金-艾滋病防控</t>
  </si>
  <si>
    <t>重点传染病</t>
  </si>
  <si>
    <t>流感等呼吸道传染病监测</t>
  </si>
  <si>
    <t>食品中化学污染物及有害因素监测</t>
  </si>
  <si>
    <t>食品中微生物及其致病因子监测</t>
  </si>
  <si>
    <t>雾霾与健康监测</t>
  </si>
  <si>
    <t>学生常见病与健康影响因素监测</t>
  </si>
  <si>
    <t>职业病防治</t>
  </si>
  <si>
    <t>重要细菌性传染病监测</t>
  </si>
  <si>
    <t>物业费</t>
  </si>
  <si>
    <t>卫生应急能力建设</t>
  </si>
  <si>
    <t>市中心医院</t>
  </si>
  <si>
    <t>2020-2021年人才培养补助(卫健惠民)</t>
  </si>
  <si>
    <t>2021年重大公共卫生服务中央补助资金-城市癌症早诊早治项目</t>
  </si>
  <si>
    <t>2021年公共卫生补助（卫健惠民）</t>
  </si>
  <si>
    <t>2021年住院医师规范化培训补助（卫健惠民）</t>
  </si>
  <si>
    <t>2019-2021年卫生能力建设补助资金-住院医师规范化培训</t>
  </si>
  <si>
    <t>2021年职工体检经费补助（卫健惠民）</t>
  </si>
  <si>
    <t>2021年“双下沉、两提升”及医联体建设补助（卫健惠民）</t>
  </si>
  <si>
    <t>2021年重大公共卫生服务中央补助资金-脑卒中高危人群筛查干预项目</t>
  </si>
  <si>
    <t>2021年疫情防控补助</t>
  </si>
  <si>
    <t>2021年卫生健康专项补助资金（城市优质医疗资源下沉）</t>
  </si>
  <si>
    <t>2021年新上重点研发计划项目（科技创新）</t>
  </si>
  <si>
    <t>方舱实验室提升建设经费</t>
  </si>
  <si>
    <t>2021年临床医学研究中心奖励经费（科技创新）</t>
  </si>
  <si>
    <t>核酸检测实验室提升建设经费</t>
  </si>
  <si>
    <t>不合格</t>
  </si>
  <si>
    <t>合计</t>
  </si>
</sst>
</file>

<file path=xl/styles.xml><?xml version="1.0" encoding="utf-8"?>
<styleSheet xmlns="http://schemas.openxmlformats.org/spreadsheetml/2006/main">
  <numFmts count="6">
    <numFmt numFmtId="176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\¥* _-#,##0.00;\¥* \-#,##0.00;\¥* _-&quot;-&quot;??;@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/>
    <xf numFmtId="177" fontId="11" fillId="0" borderId="0" applyFont="false" applyFill="false" applyBorder="false" applyAlignment="false" applyProtection="false"/>
    <xf numFmtId="0" fontId="8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4" fillId="8" borderId="6" applyNumberFormat="false" applyAlignment="false" applyProtection="false">
      <alignment vertical="center"/>
    </xf>
    <xf numFmtId="0" fontId="13" fillId="10" borderId="5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18" borderId="9" applyNumberFormat="false" applyFon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2" fillId="8" borderId="2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true">
      <alignment vertical="center"/>
    </xf>
    <xf numFmtId="176" fontId="0" fillId="0" borderId="0" xfId="0" applyNumberFormat="true">
      <alignment vertical="center"/>
    </xf>
    <xf numFmtId="0" fontId="1" fillId="0" borderId="0" xfId="0" applyFont="true" applyFill="true" applyAlignment="true">
      <alignment horizontal="center"/>
    </xf>
    <xf numFmtId="0" fontId="1" fillId="0" borderId="0" xfId="0" applyFont="true" applyFill="true" applyBorder="true" applyAlignment="true">
      <alignment horizontal="center"/>
    </xf>
    <xf numFmtId="0" fontId="2" fillId="0" borderId="0" xfId="0" applyFont="true" applyFill="true" applyAlignment="true">
      <alignment horizontal="right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1" applyFont="true" applyFill="true" applyBorder="true" applyAlignment="true">
      <alignment horizontal="center" vertical="center" wrapText="true"/>
    </xf>
    <xf numFmtId="0" fontId="4" fillId="0" borderId="1" xfId="1" applyFont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/>
    </xf>
    <xf numFmtId="176" fontId="0" fillId="0" borderId="0" xfId="0" applyNumberFormat="true" applyFont="true">
      <alignment vertical="center"/>
    </xf>
    <xf numFmtId="0" fontId="0" fillId="0" borderId="0" xfId="0" applyFo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0" fontId="4" fillId="0" borderId="1" xfId="42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9" fontId="4" fillId="0" borderId="1" xfId="42" applyFont="true" applyBorder="true" applyAlignment="true">
      <alignment horizontal="center" vertical="center"/>
    </xf>
    <xf numFmtId="0" fontId="5" fillId="0" borderId="0" xfId="0" applyFont="true">
      <alignment vertical="center"/>
    </xf>
  </cellXfs>
  <cellStyles count="51">
    <cellStyle name="常规" xfId="0" builtinId="0"/>
    <cellStyle name="常规 13" xfId="1"/>
    <cellStyle name="货币 3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view="pageBreakPreview" zoomScaleNormal="80" zoomScaleSheetLayoutView="100" workbookViewId="0">
      <selection activeCell="L11" sqref="L11"/>
    </sheetView>
  </sheetViews>
  <sheetFormatPr defaultColWidth="9" defaultRowHeight="13.5"/>
  <cols>
    <col min="1" max="1" width="6.75" customWidth="true"/>
    <col min="2" max="2" width="14.875" customWidth="true"/>
    <col min="3" max="3" width="17.75" customWidth="true"/>
    <col min="4" max="4" width="39.875" customWidth="true"/>
    <col min="5" max="5" width="11.75" customWidth="true"/>
    <col min="6" max="6" width="14.25" style="2" customWidth="true"/>
    <col min="7" max="7" width="13.25" customWidth="true"/>
    <col min="8" max="8" width="14.375" customWidth="true"/>
    <col min="9" max="9" width="11.125" customWidth="true"/>
    <col min="10" max="10" width="11.375" customWidth="true"/>
    <col min="11" max="11" width="8.125" customWidth="true"/>
    <col min="12" max="12" width="8" customWidth="true"/>
    <col min="13" max="13" width="8.125" customWidth="true"/>
    <col min="14" max="14" width="8.25" customWidth="true"/>
    <col min="15" max="15" width="9.125" customWidth="true"/>
    <col min="16" max="17" width="8.375" customWidth="true"/>
  </cols>
  <sheetData>
    <row r="1" ht="47.1" customHeight="true" spans="1:10">
      <c r="A1" s="3" t="s">
        <v>0</v>
      </c>
      <c r="B1" s="3"/>
      <c r="C1" s="3"/>
      <c r="D1" s="3"/>
      <c r="E1" s="3"/>
      <c r="F1" s="14"/>
      <c r="G1" s="3"/>
      <c r="H1" s="3"/>
      <c r="I1" s="3"/>
      <c r="J1" s="3"/>
    </row>
    <row r="2" ht="24.95" customHeight="true" spans="1:10">
      <c r="A2" s="4"/>
      <c r="B2" s="5"/>
      <c r="C2" s="5"/>
      <c r="D2" s="5"/>
      <c r="E2" s="5"/>
      <c r="F2" s="15"/>
      <c r="G2" s="16"/>
      <c r="H2" s="16"/>
      <c r="I2" s="16"/>
      <c r="J2" s="25" t="s">
        <v>1</v>
      </c>
    </row>
    <row r="3" customHeight="true" spans="1:10">
      <c r="A3" s="6" t="s">
        <v>2</v>
      </c>
      <c r="B3" s="6" t="s">
        <v>3</v>
      </c>
      <c r="C3" s="6" t="s">
        <v>4</v>
      </c>
      <c r="D3" s="6" t="s">
        <v>5</v>
      </c>
      <c r="E3" s="17" t="s">
        <v>6</v>
      </c>
      <c r="F3" s="18" t="s">
        <v>7</v>
      </c>
      <c r="G3" s="17" t="s">
        <v>8</v>
      </c>
      <c r="H3" s="17" t="s">
        <v>9</v>
      </c>
      <c r="I3" s="17" t="s">
        <v>10</v>
      </c>
      <c r="J3" s="17" t="s">
        <v>11</v>
      </c>
    </row>
    <row r="4" ht="30" customHeight="true" spans="1:10">
      <c r="A4" s="6"/>
      <c r="B4" s="6"/>
      <c r="C4" s="6"/>
      <c r="D4" s="6"/>
      <c r="E4" s="17"/>
      <c r="F4" s="18"/>
      <c r="G4" s="17"/>
      <c r="H4" s="17"/>
      <c r="I4" s="17"/>
      <c r="J4" s="17"/>
    </row>
    <row r="5" ht="30" customHeight="true" spans="1:10">
      <c r="A5" s="7">
        <v>1</v>
      </c>
      <c r="B5" s="8" t="s">
        <v>12</v>
      </c>
      <c r="C5" s="8" t="s">
        <v>12</v>
      </c>
      <c r="D5" s="8" t="s">
        <v>13</v>
      </c>
      <c r="E5" s="19">
        <v>26.5</v>
      </c>
      <c r="F5" s="19">
        <v>26.5</v>
      </c>
      <c r="G5" s="20">
        <f>F5/E5</f>
        <v>1</v>
      </c>
      <c r="H5" s="8" t="s">
        <v>14</v>
      </c>
      <c r="I5" s="13">
        <v>85</v>
      </c>
      <c r="J5" s="8" t="str">
        <f>IF(I5&gt;=90,"优秀",IF(I5&gt;=75,"良好",IF(I5&gt;=60,"合格","不合格")))</f>
        <v>良好</v>
      </c>
    </row>
    <row r="6" ht="30" customHeight="true" spans="1:10">
      <c r="A6" s="7">
        <v>2</v>
      </c>
      <c r="B6" s="8"/>
      <c r="C6" s="8"/>
      <c r="D6" s="8" t="s">
        <v>15</v>
      </c>
      <c r="E6" s="19">
        <v>71.18</v>
      </c>
      <c r="F6" s="19">
        <v>71.18</v>
      </c>
      <c r="G6" s="20">
        <f t="shared" ref="G6:G37" si="0">F6/E6</f>
        <v>1</v>
      </c>
      <c r="H6" s="8" t="s">
        <v>14</v>
      </c>
      <c r="I6" s="13">
        <v>95</v>
      </c>
      <c r="J6" s="8" t="str">
        <f>IF(I6&gt;=90,"优秀",IF(I6&gt;=75,"良好",IF(I6&gt;=60,"合格","不合格")))</f>
        <v>优秀</v>
      </c>
    </row>
    <row r="7" ht="30" customHeight="true" spans="1:10">
      <c r="A7" s="7">
        <v>3</v>
      </c>
      <c r="B7" s="8"/>
      <c r="C7" s="8"/>
      <c r="D7" s="8" t="s">
        <v>16</v>
      </c>
      <c r="E7" s="19">
        <v>233</v>
      </c>
      <c r="F7" s="19">
        <v>230.87</v>
      </c>
      <c r="G7" s="20">
        <f t="shared" si="0"/>
        <v>0.990858369098712</v>
      </c>
      <c r="H7" s="8" t="s">
        <v>14</v>
      </c>
      <c r="I7" s="13">
        <v>93</v>
      </c>
      <c r="J7" s="8" t="str">
        <f>IF(I7&gt;=90,"优秀",IF(I7&gt;=75,"良好",IF(I7&gt;=60,"合格","不合格")))</f>
        <v>优秀</v>
      </c>
    </row>
    <row r="8" ht="30" customHeight="true" spans="1:10">
      <c r="A8" s="7">
        <v>4</v>
      </c>
      <c r="B8" s="8"/>
      <c r="C8" s="8"/>
      <c r="D8" s="8" t="s">
        <v>17</v>
      </c>
      <c r="E8" s="19">
        <v>118</v>
      </c>
      <c r="F8" s="19">
        <v>102.94</v>
      </c>
      <c r="G8" s="20">
        <f t="shared" si="0"/>
        <v>0.872372881355932</v>
      </c>
      <c r="H8" s="8" t="s">
        <v>14</v>
      </c>
      <c r="I8" s="13">
        <v>96</v>
      </c>
      <c r="J8" s="8" t="str">
        <f>IF(I8&gt;=90,"优秀",IF(I8&gt;=75,"良好",IF(I8&gt;=60,"合格","不合格")))</f>
        <v>优秀</v>
      </c>
    </row>
    <row r="9" ht="30" customHeight="true" spans="1:10">
      <c r="A9" s="7">
        <v>5</v>
      </c>
      <c r="B9" s="8"/>
      <c r="C9" s="8"/>
      <c r="D9" s="8" t="s">
        <v>18</v>
      </c>
      <c r="E9" s="19">
        <v>54</v>
      </c>
      <c r="F9" s="19">
        <v>54</v>
      </c>
      <c r="G9" s="20">
        <f t="shared" si="0"/>
        <v>1</v>
      </c>
      <c r="H9" s="8" t="s">
        <v>14</v>
      </c>
      <c r="I9" s="13">
        <v>93</v>
      </c>
      <c r="J9" s="8" t="str">
        <f>IF(I9&gt;=90,"优秀",IF(I9&gt;=75,"良好",IF(I9&gt;=60,"合格","不合格")))</f>
        <v>优秀</v>
      </c>
    </row>
    <row r="10" ht="30" customHeight="true" spans="1:10">
      <c r="A10" s="7">
        <v>6</v>
      </c>
      <c r="B10" s="9" t="s">
        <v>19</v>
      </c>
      <c r="C10" s="10" t="s">
        <v>20</v>
      </c>
      <c r="D10" s="11" t="s">
        <v>21</v>
      </c>
      <c r="E10" s="19">
        <v>90</v>
      </c>
      <c r="F10" s="19">
        <v>81.67</v>
      </c>
      <c r="G10" s="20">
        <f t="shared" si="0"/>
        <v>0.907444444444444</v>
      </c>
      <c r="H10" s="8" t="s">
        <v>14</v>
      </c>
      <c r="I10" s="8">
        <v>95</v>
      </c>
      <c r="J10" s="8" t="s">
        <v>14</v>
      </c>
    </row>
    <row r="11" ht="30" customHeight="true" spans="1:10">
      <c r="A11" s="7">
        <v>7</v>
      </c>
      <c r="B11" s="9"/>
      <c r="C11" s="10"/>
      <c r="D11" s="11" t="s">
        <v>22</v>
      </c>
      <c r="E11" s="19">
        <v>170</v>
      </c>
      <c r="F11" s="19">
        <v>165.1</v>
      </c>
      <c r="G11" s="20">
        <f t="shared" si="0"/>
        <v>0.971176470588235</v>
      </c>
      <c r="H11" s="8" t="s">
        <v>14</v>
      </c>
      <c r="I11" s="8">
        <v>93</v>
      </c>
      <c r="J11" s="8" t="s">
        <v>14</v>
      </c>
    </row>
    <row r="12" ht="30" customHeight="true" spans="1:10">
      <c r="A12" s="7">
        <v>8</v>
      </c>
      <c r="B12" s="9"/>
      <c r="C12" s="10"/>
      <c r="D12" s="11" t="s">
        <v>23</v>
      </c>
      <c r="E12" s="19">
        <v>600</v>
      </c>
      <c r="F12" s="19">
        <v>573.09</v>
      </c>
      <c r="G12" s="20">
        <v>0.9552</v>
      </c>
      <c r="H12" s="8" t="s">
        <v>14</v>
      </c>
      <c r="I12" s="8">
        <v>94</v>
      </c>
      <c r="J12" s="8" t="s">
        <v>14</v>
      </c>
    </row>
    <row r="13" ht="30" customHeight="true" spans="1:10">
      <c r="A13" s="7">
        <v>9</v>
      </c>
      <c r="B13" s="9"/>
      <c r="C13" s="10"/>
      <c r="D13" s="11" t="s">
        <v>24</v>
      </c>
      <c r="E13" s="19">
        <v>1830</v>
      </c>
      <c r="F13" s="19">
        <v>1802.3</v>
      </c>
      <c r="G13" s="20">
        <f t="shared" si="0"/>
        <v>0.984863387978142</v>
      </c>
      <c r="H13" s="8" t="s">
        <v>14</v>
      </c>
      <c r="I13" s="8">
        <v>96</v>
      </c>
      <c r="J13" s="8" t="s">
        <v>14</v>
      </c>
    </row>
    <row r="14" ht="30" customHeight="true" spans="1:10">
      <c r="A14" s="7">
        <v>10</v>
      </c>
      <c r="B14" s="9"/>
      <c r="C14" s="8" t="s">
        <v>25</v>
      </c>
      <c r="D14" s="8" t="s">
        <v>26</v>
      </c>
      <c r="E14" s="19">
        <v>1224</v>
      </c>
      <c r="F14" s="19">
        <v>695.77</v>
      </c>
      <c r="G14" s="20">
        <f t="shared" si="0"/>
        <v>0.56843954248366</v>
      </c>
      <c r="H14" s="8" t="s">
        <v>27</v>
      </c>
      <c r="I14" s="8">
        <v>65</v>
      </c>
      <c r="J14" s="8" t="str">
        <f>IF(I14&gt;=90,"优秀",IF(I14&gt;=75,"良好",IF(I14&gt;=60,"合格","不合格")))</f>
        <v>合格</v>
      </c>
    </row>
    <row r="15" ht="30" customHeight="true" spans="1:10">
      <c r="A15" s="7">
        <v>11</v>
      </c>
      <c r="B15" s="9"/>
      <c r="C15" s="8"/>
      <c r="D15" s="8" t="s">
        <v>28</v>
      </c>
      <c r="E15" s="19">
        <v>40</v>
      </c>
      <c r="F15" s="19">
        <v>0</v>
      </c>
      <c r="G15" s="20">
        <f t="shared" si="0"/>
        <v>0</v>
      </c>
      <c r="H15" s="8" t="s">
        <v>29</v>
      </c>
      <c r="I15" s="8">
        <v>53</v>
      </c>
      <c r="J15" s="8" t="str">
        <f>IF(I15&gt;=90,"优秀",IF(I15&gt;=75,"良好",IF(I15&gt;=60,"合格","不合格")))</f>
        <v>不合格</v>
      </c>
    </row>
    <row r="16" s="1" customFormat="true" ht="30" customHeight="true" spans="1:10">
      <c r="A16" s="7">
        <v>12</v>
      </c>
      <c r="B16" s="9"/>
      <c r="C16" s="8"/>
      <c r="D16" s="8" t="s">
        <v>30</v>
      </c>
      <c r="E16" s="19">
        <v>155</v>
      </c>
      <c r="F16" s="19">
        <v>154</v>
      </c>
      <c r="G16" s="20">
        <f t="shared" si="0"/>
        <v>0.993548387096774</v>
      </c>
      <c r="H16" s="8" t="s">
        <v>27</v>
      </c>
      <c r="I16" s="8">
        <v>92</v>
      </c>
      <c r="J16" s="8" t="s">
        <v>14</v>
      </c>
    </row>
    <row r="17" ht="30" customHeight="true" spans="1:10">
      <c r="A17" s="7">
        <v>13</v>
      </c>
      <c r="B17" s="9"/>
      <c r="C17" s="8"/>
      <c r="D17" s="8" t="s">
        <v>31</v>
      </c>
      <c r="E17" s="21">
        <v>2500.98</v>
      </c>
      <c r="F17" s="19">
        <v>1550.25</v>
      </c>
      <c r="G17" s="20">
        <f t="shared" si="0"/>
        <v>0.619857016049709</v>
      </c>
      <c r="H17" s="8" t="s">
        <v>27</v>
      </c>
      <c r="I17" s="13">
        <v>70</v>
      </c>
      <c r="J17" s="8" t="str">
        <f>IF(I17&gt;=90,"优秀",IF(I17&gt;=75,"良好",IF(I17&gt;=60,"合格","不合格")))</f>
        <v>合格</v>
      </c>
    </row>
    <row r="18" ht="30" customHeight="true" spans="1:10">
      <c r="A18" s="7">
        <v>14</v>
      </c>
      <c r="B18" s="9"/>
      <c r="C18" s="8"/>
      <c r="D18" s="8" t="s">
        <v>32</v>
      </c>
      <c r="E18" s="22">
        <v>22</v>
      </c>
      <c r="F18" s="22">
        <v>20.55</v>
      </c>
      <c r="G18" s="20">
        <f t="shared" si="0"/>
        <v>0.934090909090909</v>
      </c>
      <c r="H18" s="13" t="s">
        <v>27</v>
      </c>
      <c r="I18" s="13">
        <v>97</v>
      </c>
      <c r="J18" s="8" t="s">
        <v>14</v>
      </c>
    </row>
    <row r="19" ht="30" customHeight="true" spans="1:10">
      <c r="A19" s="7">
        <v>15</v>
      </c>
      <c r="B19" s="8" t="s">
        <v>33</v>
      </c>
      <c r="C19" s="8" t="s">
        <v>34</v>
      </c>
      <c r="D19" s="8" t="s">
        <v>35</v>
      </c>
      <c r="E19" s="23">
        <v>1489.72</v>
      </c>
      <c r="F19" s="22">
        <v>1489.72</v>
      </c>
      <c r="G19" s="20">
        <f t="shared" si="0"/>
        <v>1</v>
      </c>
      <c r="H19" s="13" t="s">
        <v>27</v>
      </c>
      <c r="I19" s="13">
        <v>83</v>
      </c>
      <c r="J19" s="8" t="str">
        <f t="shared" ref="J19:J26" si="1">IF(I19&gt;=90,"优秀",IF(I19&gt;=75,"良好",IF(I19&gt;=60,"合格","不合格")))</f>
        <v>良好</v>
      </c>
    </row>
    <row r="20" ht="30" customHeight="true" spans="1:10">
      <c r="A20" s="7">
        <v>16</v>
      </c>
      <c r="B20" s="8"/>
      <c r="C20" s="8"/>
      <c r="D20" s="8" t="s">
        <v>36</v>
      </c>
      <c r="E20" s="22">
        <v>38.3</v>
      </c>
      <c r="F20" s="22">
        <v>38.3</v>
      </c>
      <c r="G20" s="20">
        <f t="shared" si="0"/>
        <v>1</v>
      </c>
      <c r="H20" s="13" t="s">
        <v>27</v>
      </c>
      <c r="I20" s="13">
        <v>80</v>
      </c>
      <c r="J20" s="8" t="str">
        <f t="shared" si="1"/>
        <v>良好</v>
      </c>
    </row>
    <row r="21" ht="30" customHeight="true" spans="1:10">
      <c r="A21" s="7">
        <v>17</v>
      </c>
      <c r="B21" s="8"/>
      <c r="C21" s="8"/>
      <c r="D21" s="8" t="s">
        <v>37</v>
      </c>
      <c r="E21" s="22">
        <v>188.4</v>
      </c>
      <c r="F21" s="22">
        <v>188.4</v>
      </c>
      <c r="G21" s="20">
        <f t="shared" si="0"/>
        <v>1</v>
      </c>
      <c r="H21" s="13" t="s">
        <v>27</v>
      </c>
      <c r="I21" s="13">
        <v>62</v>
      </c>
      <c r="J21" s="8" t="str">
        <f t="shared" si="1"/>
        <v>合格</v>
      </c>
    </row>
    <row r="22" ht="30" customHeight="true" spans="1:10">
      <c r="A22" s="7">
        <v>18</v>
      </c>
      <c r="B22" s="8"/>
      <c r="C22" s="8"/>
      <c r="D22" s="8" t="s">
        <v>38</v>
      </c>
      <c r="E22" s="22">
        <v>28</v>
      </c>
      <c r="F22" s="22">
        <v>28</v>
      </c>
      <c r="G22" s="20">
        <f t="shared" si="0"/>
        <v>1</v>
      </c>
      <c r="H22" s="13" t="s">
        <v>27</v>
      </c>
      <c r="I22" s="13">
        <v>70</v>
      </c>
      <c r="J22" s="8" t="str">
        <f t="shared" si="1"/>
        <v>合格</v>
      </c>
    </row>
    <row r="23" ht="30" customHeight="true" spans="1:10">
      <c r="A23" s="7">
        <v>19</v>
      </c>
      <c r="B23" s="8"/>
      <c r="C23" s="8"/>
      <c r="D23" s="8" t="s">
        <v>39</v>
      </c>
      <c r="E23" s="22">
        <v>30</v>
      </c>
      <c r="F23" s="22">
        <v>30</v>
      </c>
      <c r="G23" s="20">
        <f t="shared" si="0"/>
        <v>1</v>
      </c>
      <c r="H23" s="13" t="s">
        <v>29</v>
      </c>
      <c r="I23" s="13">
        <v>50</v>
      </c>
      <c r="J23" s="8" t="str">
        <f t="shared" si="1"/>
        <v>不合格</v>
      </c>
    </row>
    <row r="24" ht="30" customHeight="true" spans="1:10">
      <c r="A24" s="7">
        <v>20</v>
      </c>
      <c r="B24" s="8"/>
      <c r="C24" s="8"/>
      <c r="D24" s="8" t="s">
        <v>40</v>
      </c>
      <c r="E24" s="22">
        <v>450</v>
      </c>
      <c r="F24" s="22">
        <v>450</v>
      </c>
      <c r="G24" s="20">
        <f t="shared" si="0"/>
        <v>1</v>
      </c>
      <c r="H24" s="13" t="s">
        <v>29</v>
      </c>
      <c r="I24" s="13">
        <v>85</v>
      </c>
      <c r="J24" s="8" t="str">
        <f t="shared" si="1"/>
        <v>良好</v>
      </c>
    </row>
    <row r="25" ht="30" customHeight="true" spans="1:10">
      <c r="A25" s="7">
        <v>21</v>
      </c>
      <c r="B25" s="8"/>
      <c r="C25" s="8"/>
      <c r="D25" s="8" t="s">
        <v>41</v>
      </c>
      <c r="E25" s="22">
        <v>88</v>
      </c>
      <c r="F25" s="22">
        <v>87.44</v>
      </c>
      <c r="G25" s="20">
        <f t="shared" si="0"/>
        <v>0.993636363636364</v>
      </c>
      <c r="H25" s="13" t="s">
        <v>29</v>
      </c>
      <c r="I25" s="13">
        <v>70</v>
      </c>
      <c r="J25" s="8" t="str">
        <f t="shared" si="1"/>
        <v>合格</v>
      </c>
    </row>
    <row r="26" ht="30" customHeight="true" spans="1:10">
      <c r="A26" s="7">
        <v>22</v>
      </c>
      <c r="B26" s="8"/>
      <c r="C26" s="8"/>
      <c r="D26" s="8" t="s">
        <v>42</v>
      </c>
      <c r="E26" s="22">
        <v>60</v>
      </c>
      <c r="F26" s="22">
        <v>4.07</v>
      </c>
      <c r="G26" s="20">
        <f t="shared" si="0"/>
        <v>0.0678333333333333</v>
      </c>
      <c r="H26" s="13" t="s">
        <v>29</v>
      </c>
      <c r="I26" s="13">
        <v>50</v>
      </c>
      <c r="J26" s="8" t="str">
        <f t="shared" si="1"/>
        <v>不合格</v>
      </c>
    </row>
    <row r="27" ht="30" customHeight="true" spans="1:10">
      <c r="A27" s="7">
        <v>23</v>
      </c>
      <c r="B27" s="8"/>
      <c r="C27" s="9" t="s">
        <v>43</v>
      </c>
      <c r="D27" s="9" t="s">
        <v>44</v>
      </c>
      <c r="E27" s="22">
        <v>150</v>
      </c>
      <c r="F27" s="22">
        <v>149.71</v>
      </c>
      <c r="G27" s="20">
        <f t="shared" si="0"/>
        <v>0.998066666666667</v>
      </c>
      <c r="H27" s="13" t="s">
        <v>14</v>
      </c>
      <c r="I27" s="13">
        <v>95</v>
      </c>
      <c r="J27" s="8" t="s">
        <v>14</v>
      </c>
    </row>
    <row r="28" ht="30" customHeight="true" spans="1:10">
      <c r="A28" s="7">
        <v>24</v>
      </c>
      <c r="B28" s="8"/>
      <c r="C28" s="9"/>
      <c r="D28" s="9" t="s">
        <v>45</v>
      </c>
      <c r="E28" s="22">
        <v>477</v>
      </c>
      <c r="F28" s="22">
        <v>477</v>
      </c>
      <c r="G28" s="20">
        <f t="shared" si="0"/>
        <v>1</v>
      </c>
      <c r="H28" s="13" t="s">
        <v>14</v>
      </c>
      <c r="I28" s="13">
        <v>100</v>
      </c>
      <c r="J28" s="8" t="s">
        <v>14</v>
      </c>
    </row>
    <row r="29" ht="30" customHeight="true" spans="1:10">
      <c r="A29" s="7">
        <v>25</v>
      </c>
      <c r="B29" s="8"/>
      <c r="C29" s="9"/>
      <c r="D29" s="9" t="s">
        <v>46</v>
      </c>
      <c r="E29" s="22">
        <v>127.37</v>
      </c>
      <c r="F29" s="22">
        <v>114.56</v>
      </c>
      <c r="G29" s="20">
        <v>0.8994</v>
      </c>
      <c r="H29" s="13" t="s">
        <v>14</v>
      </c>
      <c r="I29" s="13">
        <v>93</v>
      </c>
      <c r="J29" s="8" t="s">
        <v>14</v>
      </c>
    </row>
    <row r="30" ht="30" customHeight="true" spans="1:10">
      <c r="A30" s="7">
        <v>26</v>
      </c>
      <c r="B30" s="8"/>
      <c r="C30" s="9"/>
      <c r="D30" s="9" t="s">
        <v>47</v>
      </c>
      <c r="E30" s="22">
        <v>43</v>
      </c>
      <c r="F30" s="22">
        <v>43</v>
      </c>
      <c r="G30" s="20">
        <f t="shared" si="0"/>
        <v>1</v>
      </c>
      <c r="H30" s="13" t="s">
        <v>14</v>
      </c>
      <c r="I30" s="13">
        <v>94</v>
      </c>
      <c r="J30" s="8" t="s">
        <v>14</v>
      </c>
    </row>
    <row r="31" ht="30" customHeight="true" spans="1:10">
      <c r="A31" s="7">
        <v>27</v>
      </c>
      <c r="B31" s="8"/>
      <c r="C31" s="9"/>
      <c r="D31" s="9" t="s">
        <v>48</v>
      </c>
      <c r="E31" s="22">
        <v>72.2</v>
      </c>
      <c r="F31" s="22">
        <v>66.73</v>
      </c>
      <c r="G31" s="20">
        <v>0.9242</v>
      </c>
      <c r="H31" s="13" t="s">
        <v>14</v>
      </c>
      <c r="I31" s="13">
        <v>96</v>
      </c>
      <c r="J31" s="8" t="s">
        <v>14</v>
      </c>
    </row>
    <row r="32" ht="30" customHeight="true" spans="1:10">
      <c r="A32" s="7">
        <v>28</v>
      </c>
      <c r="B32" s="8"/>
      <c r="C32" s="9"/>
      <c r="D32" s="9" t="s">
        <v>49</v>
      </c>
      <c r="E32" s="22">
        <v>49</v>
      </c>
      <c r="F32" s="22">
        <v>40.33</v>
      </c>
      <c r="G32" s="20">
        <v>0.8231</v>
      </c>
      <c r="H32" s="13" t="s">
        <v>14</v>
      </c>
      <c r="I32" s="13">
        <v>94</v>
      </c>
      <c r="J32" s="8" t="s">
        <v>14</v>
      </c>
    </row>
    <row r="33" ht="30" customHeight="true" spans="1:10">
      <c r="A33" s="7">
        <v>29</v>
      </c>
      <c r="B33" s="8"/>
      <c r="C33" s="9"/>
      <c r="D33" s="9" t="s">
        <v>50</v>
      </c>
      <c r="E33" s="22">
        <v>30</v>
      </c>
      <c r="F33" s="22">
        <v>30</v>
      </c>
      <c r="G33" s="20">
        <f t="shared" si="0"/>
        <v>1</v>
      </c>
      <c r="H33" s="13" t="s">
        <v>14</v>
      </c>
      <c r="I33" s="13">
        <v>98</v>
      </c>
      <c r="J33" s="8" t="s">
        <v>14</v>
      </c>
    </row>
    <row r="34" ht="30" customHeight="true" spans="1:10">
      <c r="A34" s="7">
        <v>30</v>
      </c>
      <c r="B34" s="8"/>
      <c r="C34" s="9"/>
      <c r="D34" s="9" t="s">
        <v>51</v>
      </c>
      <c r="E34" s="22">
        <v>100</v>
      </c>
      <c r="F34" s="22">
        <v>85.08</v>
      </c>
      <c r="G34" s="20">
        <f t="shared" si="0"/>
        <v>0.8508</v>
      </c>
      <c r="H34" s="13" t="s">
        <v>14</v>
      </c>
      <c r="I34" s="13">
        <v>93</v>
      </c>
      <c r="J34" s="8" t="s">
        <v>14</v>
      </c>
    </row>
    <row r="35" ht="30" customHeight="true" spans="1:10">
      <c r="A35" s="7">
        <v>31</v>
      </c>
      <c r="B35" s="8"/>
      <c r="C35" s="9"/>
      <c r="D35" s="9" t="s">
        <v>52</v>
      </c>
      <c r="E35" s="22">
        <v>30</v>
      </c>
      <c r="F35" s="22">
        <v>30</v>
      </c>
      <c r="G35" s="20">
        <f t="shared" si="0"/>
        <v>1</v>
      </c>
      <c r="H35" s="13" t="s">
        <v>14</v>
      </c>
      <c r="I35" s="13">
        <v>98</v>
      </c>
      <c r="J35" s="8" t="s">
        <v>14</v>
      </c>
    </row>
    <row r="36" ht="30" customHeight="true" spans="1:10">
      <c r="A36" s="7">
        <v>32</v>
      </c>
      <c r="B36" s="8"/>
      <c r="C36" s="9"/>
      <c r="D36" s="9" t="s">
        <v>53</v>
      </c>
      <c r="E36" s="22">
        <v>103</v>
      </c>
      <c r="F36" s="22">
        <v>103</v>
      </c>
      <c r="G36" s="20">
        <f t="shared" si="0"/>
        <v>1</v>
      </c>
      <c r="H36" s="13" t="s">
        <v>14</v>
      </c>
      <c r="I36" s="13">
        <v>95</v>
      </c>
      <c r="J36" s="8" t="s">
        <v>14</v>
      </c>
    </row>
    <row r="37" ht="30" customHeight="true" spans="1:10">
      <c r="A37" s="7">
        <v>33</v>
      </c>
      <c r="B37" s="8"/>
      <c r="C37" s="9"/>
      <c r="D37" s="9" t="s">
        <v>54</v>
      </c>
      <c r="E37" s="22">
        <v>39.67</v>
      </c>
      <c r="F37" s="22">
        <v>33.46</v>
      </c>
      <c r="G37" s="20">
        <v>0.8435</v>
      </c>
      <c r="H37" s="13" t="s">
        <v>14</v>
      </c>
      <c r="I37" s="13">
        <v>93</v>
      </c>
      <c r="J37" s="8" t="s">
        <v>14</v>
      </c>
    </row>
    <row r="38" ht="30" customHeight="true" spans="1:10">
      <c r="A38" s="7">
        <v>34</v>
      </c>
      <c r="B38" s="8"/>
      <c r="C38" s="9"/>
      <c r="D38" s="9" t="s">
        <v>55</v>
      </c>
      <c r="E38" s="22">
        <v>49.5</v>
      </c>
      <c r="F38" s="22">
        <v>49.5</v>
      </c>
      <c r="G38" s="20">
        <f>F38/E38</f>
        <v>1</v>
      </c>
      <c r="H38" s="13" t="s">
        <v>14</v>
      </c>
      <c r="I38" s="13">
        <v>100</v>
      </c>
      <c r="J38" s="8" t="s">
        <v>14</v>
      </c>
    </row>
    <row r="39" ht="30" customHeight="true" spans="1:10">
      <c r="A39" s="7">
        <v>35</v>
      </c>
      <c r="B39" s="8"/>
      <c r="C39" s="9"/>
      <c r="D39" s="9" t="s">
        <v>56</v>
      </c>
      <c r="E39" s="22">
        <v>49</v>
      </c>
      <c r="F39" s="22">
        <v>48.89</v>
      </c>
      <c r="G39" s="20">
        <f>F39/E39</f>
        <v>0.997755102040816</v>
      </c>
      <c r="H39" s="13" t="s">
        <v>14</v>
      </c>
      <c r="I39" s="13">
        <v>100</v>
      </c>
      <c r="J39" s="8" t="s">
        <v>14</v>
      </c>
    </row>
    <row r="40" ht="30" customHeight="true" spans="1:10">
      <c r="A40" s="7">
        <v>36</v>
      </c>
      <c r="B40" s="8"/>
      <c r="C40" s="12" t="s">
        <v>57</v>
      </c>
      <c r="D40" s="12" t="s">
        <v>58</v>
      </c>
      <c r="E40" s="22">
        <v>202.2</v>
      </c>
      <c r="F40" s="22">
        <v>101.91</v>
      </c>
      <c r="G40" s="20">
        <v>0.504</v>
      </c>
      <c r="H40" s="13" t="s">
        <v>27</v>
      </c>
      <c r="I40" s="13">
        <v>63</v>
      </c>
      <c r="J40" s="8" t="s">
        <v>29</v>
      </c>
    </row>
    <row r="41" ht="30" customHeight="true" spans="1:10">
      <c r="A41" s="7">
        <v>37</v>
      </c>
      <c r="B41" s="8"/>
      <c r="C41" s="12"/>
      <c r="D41" s="12" t="s">
        <v>59</v>
      </c>
      <c r="E41" s="22">
        <v>130</v>
      </c>
      <c r="F41" s="22">
        <v>65.98</v>
      </c>
      <c r="G41" s="20">
        <v>0.5075</v>
      </c>
      <c r="H41" s="13" t="s">
        <v>14</v>
      </c>
      <c r="I41" s="13">
        <v>65</v>
      </c>
      <c r="J41" s="8" t="s">
        <v>29</v>
      </c>
    </row>
    <row r="42" ht="30" customHeight="true" spans="1:10">
      <c r="A42" s="7">
        <v>38</v>
      </c>
      <c r="B42" s="8"/>
      <c r="C42" s="12"/>
      <c r="D42" s="12" t="s">
        <v>60</v>
      </c>
      <c r="E42" s="22">
        <v>190.55</v>
      </c>
      <c r="F42" s="22">
        <v>185.78</v>
      </c>
      <c r="G42" s="20">
        <v>0.975</v>
      </c>
      <c r="H42" s="13" t="s">
        <v>14</v>
      </c>
      <c r="I42" s="13">
        <v>84</v>
      </c>
      <c r="J42" s="8" t="s">
        <v>27</v>
      </c>
    </row>
    <row r="43" ht="30" customHeight="true" spans="1:10">
      <c r="A43" s="7">
        <v>39</v>
      </c>
      <c r="B43" s="8"/>
      <c r="C43" s="12"/>
      <c r="D43" s="12" t="s">
        <v>61</v>
      </c>
      <c r="E43" s="22">
        <v>98.5</v>
      </c>
      <c r="F43" s="22">
        <v>98.5</v>
      </c>
      <c r="G43" s="20">
        <v>1</v>
      </c>
      <c r="H43" s="13" t="s">
        <v>14</v>
      </c>
      <c r="I43" s="13">
        <v>93</v>
      </c>
      <c r="J43" s="8" t="s">
        <v>14</v>
      </c>
    </row>
    <row r="44" ht="30" customHeight="true" spans="1:10">
      <c r="A44" s="7">
        <v>40</v>
      </c>
      <c r="B44" s="8"/>
      <c r="C44" s="12"/>
      <c r="D44" s="12" t="s">
        <v>62</v>
      </c>
      <c r="E44" s="22">
        <v>834.14</v>
      </c>
      <c r="F44" s="22">
        <v>787.83</v>
      </c>
      <c r="G44" s="20">
        <v>0.9445</v>
      </c>
      <c r="H44" s="13" t="s">
        <v>14</v>
      </c>
      <c r="I44" s="13">
        <v>85</v>
      </c>
      <c r="J44" s="8" t="s">
        <v>27</v>
      </c>
    </row>
    <row r="45" ht="30" customHeight="true" spans="1:10">
      <c r="A45" s="7">
        <v>41</v>
      </c>
      <c r="B45" s="8"/>
      <c r="C45" s="12"/>
      <c r="D45" s="12" t="s">
        <v>63</v>
      </c>
      <c r="E45" s="22">
        <v>63</v>
      </c>
      <c r="F45" s="22">
        <v>63</v>
      </c>
      <c r="G45" s="20">
        <v>1</v>
      </c>
      <c r="H45" s="13" t="s">
        <v>14</v>
      </c>
      <c r="I45" s="13">
        <v>100</v>
      </c>
      <c r="J45" s="8" t="s">
        <v>14</v>
      </c>
    </row>
    <row r="46" ht="30" customHeight="true" spans="1:10">
      <c r="A46" s="7">
        <v>42</v>
      </c>
      <c r="B46" s="8"/>
      <c r="C46" s="12"/>
      <c r="D46" s="12" t="s">
        <v>64</v>
      </c>
      <c r="E46" s="22">
        <v>57.7</v>
      </c>
      <c r="F46" s="22">
        <v>57.7</v>
      </c>
      <c r="G46" s="20">
        <v>1</v>
      </c>
      <c r="H46" s="13" t="s">
        <v>14</v>
      </c>
      <c r="I46" s="13">
        <v>86</v>
      </c>
      <c r="J46" s="8" t="s">
        <v>27</v>
      </c>
    </row>
    <row r="47" ht="30" customHeight="true" spans="1:10">
      <c r="A47" s="7">
        <v>43</v>
      </c>
      <c r="B47" s="8"/>
      <c r="C47" s="12"/>
      <c r="D47" s="12" t="s">
        <v>65</v>
      </c>
      <c r="E47" s="22">
        <v>106</v>
      </c>
      <c r="F47" s="22">
        <v>93.68</v>
      </c>
      <c r="G47" s="20">
        <v>0.8838</v>
      </c>
      <c r="H47" s="13" t="s">
        <v>14</v>
      </c>
      <c r="I47" s="13">
        <v>96</v>
      </c>
      <c r="J47" s="8" t="s">
        <v>14</v>
      </c>
    </row>
    <row r="48" ht="30" customHeight="true" spans="1:10">
      <c r="A48" s="7">
        <v>44</v>
      </c>
      <c r="B48" s="8"/>
      <c r="C48" s="12"/>
      <c r="D48" s="12" t="s">
        <v>37</v>
      </c>
      <c r="E48" s="22">
        <v>1185.28</v>
      </c>
      <c r="F48" s="22">
        <v>1185.28</v>
      </c>
      <c r="G48" s="20">
        <v>1</v>
      </c>
      <c r="H48" s="13" t="s">
        <v>14</v>
      </c>
      <c r="I48" s="13">
        <v>96</v>
      </c>
      <c r="J48" s="8" t="s">
        <v>14</v>
      </c>
    </row>
    <row r="49" ht="30" customHeight="true" spans="1:10">
      <c r="A49" s="7">
        <v>45</v>
      </c>
      <c r="B49" s="8"/>
      <c r="C49" s="12"/>
      <c r="D49" s="12" t="s">
        <v>66</v>
      </c>
      <c r="E49" s="22">
        <v>1500</v>
      </c>
      <c r="F49" s="22">
        <v>1500</v>
      </c>
      <c r="G49" s="20">
        <v>1</v>
      </c>
      <c r="H49" s="13" t="s">
        <v>14</v>
      </c>
      <c r="I49" s="13">
        <v>85</v>
      </c>
      <c r="J49" s="8" t="s">
        <v>27</v>
      </c>
    </row>
    <row r="50" ht="30" customHeight="true" spans="1:10">
      <c r="A50" s="7">
        <v>46</v>
      </c>
      <c r="B50" s="8"/>
      <c r="C50" s="12"/>
      <c r="D50" s="12" t="s">
        <v>67</v>
      </c>
      <c r="E50" s="22">
        <v>300</v>
      </c>
      <c r="F50" s="22">
        <v>300</v>
      </c>
      <c r="G50" s="20">
        <v>1</v>
      </c>
      <c r="H50" s="13" t="s">
        <v>14</v>
      </c>
      <c r="I50" s="13">
        <v>93</v>
      </c>
      <c r="J50" s="8" t="s">
        <v>14</v>
      </c>
    </row>
    <row r="51" ht="30" customHeight="true" spans="1:10">
      <c r="A51" s="7">
        <v>47</v>
      </c>
      <c r="B51" s="8"/>
      <c r="C51" s="12"/>
      <c r="D51" s="12" t="s">
        <v>68</v>
      </c>
      <c r="E51" s="22">
        <v>73</v>
      </c>
      <c r="F51" s="22">
        <v>31.65</v>
      </c>
      <c r="G51" s="20">
        <v>0.4336</v>
      </c>
      <c r="H51" s="13" t="s">
        <v>27</v>
      </c>
      <c r="I51" s="13">
        <v>64</v>
      </c>
      <c r="J51" s="8" t="s">
        <v>29</v>
      </c>
    </row>
    <row r="52" ht="30" customHeight="true" spans="1:10">
      <c r="A52" s="7">
        <v>48</v>
      </c>
      <c r="B52" s="8"/>
      <c r="C52" s="12"/>
      <c r="D52" s="12" t="s">
        <v>69</v>
      </c>
      <c r="E52" s="22">
        <v>566</v>
      </c>
      <c r="F52" s="22">
        <v>175</v>
      </c>
      <c r="G52" s="20">
        <v>0.3092</v>
      </c>
      <c r="H52" s="13" t="s">
        <v>27</v>
      </c>
      <c r="I52" s="13">
        <v>69</v>
      </c>
      <c r="J52" s="8" t="s">
        <v>29</v>
      </c>
    </row>
    <row r="53" ht="30" customHeight="true" spans="1:10">
      <c r="A53" s="7">
        <v>49</v>
      </c>
      <c r="B53" s="8"/>
      <c r="C53" s="12"/>
      <c r="D53" s="12" t="s">
        <v>70</v>
      </c>
      <c r="E53" s="22">
        <v>584</v>
      </c>
      <c r="F53" s="22">
        <v>24.3</v>
      </c>
      <c r="G53" s="20">
        <v>0.0416</v>
      </c>
      <c r="H53" s="13" t="s">
        <v>27</v>
      </c>
      <c r="I53" s="13">
        <v>64</v>
      </c>
      <c r="J53" s="8" t="s">
        <v>29</v>
      </c>
    </row>
    <row r="54" ht="30" customHeight="true" spans="1:10">
      <c r="A54" s="7">
        <v>50</v>
      </c>
      <c r="B54" s="8"/>
      <c r="C54" s="12"/>
      <c r="D54" s="12" t="s">
        <v>71</v>
      </c>
      <c r="E54" s="22">
        <v>155</v>
      </c>
      <c r="F54" s="22">
        <v>0</v>
      </c>
      <c r="G54" s="20">
        <v>0</v>
      </c>
      <c r="H54" s="13" t="s">
        <v>27</v>
      </c>
      <c r="I54" s="13">
        <v>41</v>
      </c>
      <c r="J54" s="8" t="s">
        <v>72</v>
      </c>
    </row>
    <row r="55" ht="30" customHeight="true" spans="1:10">
      <c r="A55" s="13" t="s">
        <v>73</v>
      </c>
      <c r="B55" s="13"/>
      <c r="C55" s="13"/>
      <c r="D55" s="13"/>
      <c r="E55" s="22">
        <f>SUM(E5:E54)</f>
        <v>16872.19</v>
      </c>
      <c r="F55" s="22">
        <f>SUM(F5:F54)</f>
        <v>13786.02</v>
      </c>
      <c r="G55" s="24"/>
      <c r="H55" s="13"/>
      <c r="I55" s="13"/>
      <c r="J55" s="13"/>
    </row>
  </sheetData>
  <autoFilter ref="A4:J55">
    <extLst/>
  </autoFilter>
  <mergeCells count="22">
    <mergeCell ref="A1:J1"/>
    <mergeCell ref="B2:E2"/>
    <mergeCell ref="A55:D55"/>
    <mergeCell ref="A3:A4"/>
    <mergeCell ref="B3:B4"/>
    <mergeCell ref="B5:B9"/>
    <mergeCell ref="B10:B18"/>
    <mergeCell ref="B19:B54"/>
    <mergeCell ref="C3:C4"/>
    <mergeCell ref="C5:C9"/>
    <mergeCell ref="C10:C13"/>
    <mergeCell ref="C14:C18"/>
    <mergeCell ref="C19:C26"/>
    <mergeCell ref="C27:C39"/>
    <mergeCell ref="C40:C54"/>
    <mergeCell ref="D3:D4"/>
    <mergeCell ref="E3:E4"/>
    <mergeCell ref="F3:F4"/>
    <mergeCell ref="G3:G4"/>
    <mergeCell ref="H3:H4"/>
    <mergeCell ref="I3:I4"/>
    <mergeCell ref="J3:J4"/>
  </mergeCells>
  <printOptions horizontalCentered="true"/>
  <pageMargins left="0" right="0" top="0.747916666666667" bottom="0.747916666666667" header="0.314583333333333" footer="0.314583333333333"/>
  <pageSetup paperSize="9" scale="5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2021-08-11T10:14:00Z</dcterms:created>
  <cp:lastPrinted>2021-12-20T22:08:00Z</cp:lastPrinted>
  <dcterms:modified xsi:type="dcterms:W3CDTF">2022-12-26T15:11:19Z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/>
  </property>
</Properties>
</file>